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4240" windowHeight="123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0" i="1"/>
  <c r="B15" i="1"/>
  <c r="D20" i="1" l="1"/>
  <c r="D21" i="1" s="1"/>
  <c r="D16" i="1"/>
  <c r="D19" i="1" s="1"/>
  <c r="C13" i="1"/>
  <c r="C7" i="1"/>
  <c r="E7" i="1" s="1"/>
  <c r="F7" i="1" s="1"/>
  <c r="C15" i="1"/>
  <c r="C8" i="1"/>
  <c r="E8" i="1" s="1"/>
  <c r="F8" i="1" s="1"/>
  <c r="C12" i="1"/>
  <c r="F12" i="1" s="1"/>
  <c r="C11" i="1"/>
  <c r="C6" i="1"/>
  <c r="E6" i="1" s="1"/>
  <c r="F6" i="1" s="1"/>
  <c r="C10" i="1"/>
  <c r="F10" i="1" s="1"/>
  <c r="C27" i="1" l="1"/>
  <c r="E15" i="1" s="1"/>
  <c r="B16" i="1"/>
  <c r="F11" i="1" l="1"/>
  <c r="F13" i="1"/>
  <c r="F15" i="1"/>
  <c r="C16" i="1"/>
  <c r="F16" i="1" l="1"/>
  <c r="E16" i="1"/>
</calcChain>
</file>

<file path=xl/sharedStrings.xml><?xml version="1.0" encoding="utf-8"?>
<sst xmlns="http://schemas.openxmlformats.org/spreadsheetml/2006/main" count="29" uniqueCount="26">
  <si>
    <t>Skoler</t>
  </si>
  <si>
    <t>1/3 heraf</t>
  </si>
  <si>
    <t>Agerbæk</t>
  </si>
  <si>
    <t>Ansager</t>
  </si>
  <si>
    <t>Blåvandshuk</t>
  </si>
  <si>
    <t>Nr. Nebel</t>
  </si>
  <si>
    <t>Næsbjerg</t>
  </si>
  <si>
    <t>Tistrup</t>
  </si>
  <si>
    <t>Ølgod</t>
  </si>
  <si>
    <t>I alt</t>
  </si>
  <si>
    <t>Budget i alt</t>
  </si>
  <si>
    <t>Grundtildeling</t>
  </si>
  <si>
    <t>Til fordeling</t>
  </si>
  <si>
    <t>Pr. barn over 30</t>
  </si>
  <si>
    <t>Tildeling pr. barn</t>
  </si>
  <si>
    <t>kr.</t>
  </si>
  <si>
    <t>Tildeling i alt kr.</t>
  </si>
  <si>
    <t>Skønnet antal børn i ungdomsklubber ved helhedsløsning</t>
  </si>
  <si>
    <t>Varde By</t>
  </si>
  <si>
    <t>40 - 99 børn</t>
  </si>
  <si>
    <t>0 - 39 børn</t>
  </si>
  <si>
    <t>100 -  børn</t>
  </si>
  <si>
    <t>Fordelt 40 -99 børn</t>
  </si>
  <si>
    <t xml:space="preserve">kr. </t>
  </si>
  <si>
    <t>Hertil kommer kontingentindtægt på 100 kr. pr. måned i 11 mdr.</t>
  </si>
  <si>
    <t>Antal elever 7 - 9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</si>
</sst>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J7" sqref="J6:J7"/>
    </sheetView>
  </sheetViews>
  <sheetFormatPr defaultRowHeight="15" x14ac:dyDescent="0.25"/>
  <cols>
    <col min="1" max="1" width="13.5703125" customWidth="1"/>
    <col min="2" max="2" width="14.7109375" style="11" customWidth="1"/>
    <col min="3" max="3" width="9.140625" style="11"/>
    <col min="4" max="4" width="13.5703125" customWidth="1"/>
    <col min="5" max="5" width="12.28515625" customWidth="1"/>
    <col min="6" max="6" width="16.140625" customWidth="1"/>
  </cols>
  <sheetData>
    <row r="2" spans="1:6" ht="18.75" x14ac:dyDescent="0.3">
      <c r="A2" s="3" t="s">
        <v>17</v>
      </c>
      <c r="B2" s="10"/>
      <c r="C2" s="10"/>
      <c r="D2" s="3"/>
    </row>
    <row r="3" spans="1:6" x14ac:dyDescent="0.25">
      <c r="E3" s="4"/>
    </row>
    <row r="4" spans="1:6" x14ac:dyDescent="0.25">
      <c r="E4" s="4"/>
    </row>
    <row r="5" spans="1:6" ht="30" x14ac:dyDescent="0.25">
      <c r="A5" s="1" t="s">
        <v>0</v>
      </c>
      <c r="B5" s="18" t="s">
        <v>25</v>
      </c>
      <c r="C5" s="14" t="s">
        <v>1</v>
      </c>
      <c r="D5" s="9" t="s">
        <v>11</v>
      </c>
      <c r="E5" s="9" t="s">
        <v>14</v>
      </c>
      <c r="F5" s="2" t="s">
        <v>16</v>
      </c>
    </row>
    <row r="6" spans="1:6" x14ac:dyDescent="0.25">
      <c r="A6" s="2" t="s">
        <v>3</v>
      </c>
      <c r="B6" s="12">
        <v>70</v>
      </c>
      <c r="C6" s="15">
        <f>B6/3</f>
        <v>23.333333333333332</v>
      </c>
      <c r="D6" s="7">
        <v>100000</v>
      </c>
      <c r="E6" s="7">
        <f>$C$25*C6</f>
        <v>0</v>
      </c>
      <c r="F6" s="7">
        <f>SUM(D6:E6)</f>
        <v>100000</v>
      </c>
    </row>
    <row r="7" spans="1:6" x14ac:dyDescent="0.25">
      <c r="A7" s="2" t="s">
        <v>7</v>
      </c>
      <c r="B7" s="12">
        <v>106</v>
      </c>
      <c r="C7" s="15">
        <f>B7/3</f>
        <v>35.333333333333336</v>
      </c>
      <c r="D7" s="7">
        <v>100000</v>
      </c>
      <c r="E7" s="7">
        <f>$C$25*C7</f>
        <v>0</v>
      </c>
      <c r="F7" s="7">
        <f>SUM(D7:E7)</f>
        <v>100000</v>
      </c>
    </row>
    <row r="8" spans="1:6" x14ac:dyDescent="0.25">
      <c r="A8" s="2" t="s">
        <v>6</v>
      </c>
      <c r="B8" s="12">
        <v>118</v>
      </c>
      <c r="C8" s="15">
        <f>B8/3</f>
        <v>39.333333333333336</v>
      </c>
      <c r="D8" s="7">
        <v>100000</v>
      </c>
      <c r="E8" s="7">
        <f>$C$25*C8</f>
        <v>0</v>
      </c>
      <c r="F8" s="7">
        <f>SUM(D8:E8)</f>
        <v>100000</v>
      </c>
    </row>
    <row r="9" spans="1:6" x14ac:dyDescent="0.25">
      <c r="A9" s="2"/>
      <c r="B9" s="12"/>
      <c r="C9" s="15"/>
      <c r="D9" s="7"/>
      <c r="E9" s="7"/>
      <c r="F9" s="7"/>
    </row>
    <row r="10" spans="1:6" x14ac:dyDescent="0.25">
      <c r="A10" s="2" t="s">
        <v>2</v>
      </c>
      <c r="B10" s="12">
        <v>162</v>
      </c>
      <c r="C10" s="15">
        <f>B10/3</f>
        <v>54</v>
      </c>
      <c r="D10" s="7">
        <v>100000</v>
      </c>
      <c r="E10" s="7">
        <f>C10*$C$26</f>
        <v>54000</v>
      </c>
      <c r="F10" s="7">
        <f>SUM(D10:E10)</f>
        <v>154000</v>
      </c>
    </row>
    <row r="11" spans="1:6" x14ac:dyDescent="0.25">
      <c r="A11" s="2" t="s">
        <v>4</v>
      </c>
      <c r="B11" s="12">
        <v>168</v>
      </c>
      <c r="C11" s="15">
        <f>B11/3</f>
        <v>56</v>
      </c>
      <c r="D11" s="7">
        <v>100000</v>
      </c>
      <c r="E11" s="7">
        <f t="shared" ref="E11:E13" si="0">C11*$C$26</f>
        <v>56000</v>
      </c>
      <c r="F11" s="7">
        <f>SUM(D11:E11)</f>
        <v>156000</v>
      </c>
    </row>
    <row r="12" spans="1:6" x14ac:dyDescent="0.25">
      <c r="A12" s="2" t="s">
        <v>5</v>
      </c>
      <c r="B12" s="12">
        <v>192</v>
      </c>
      <c r="C12" s="15">
        <f>B12/3</f>
        <v>64</v>
      </c>
      <c r="D12" s="7">
        <v>100000</v>
      </c>
      <c r="E12" s="7">
        <f t="shared" si="0"/>
        <v>64000</v>
      </c>
      <c r="F12" s="7">
        <f>SUM(D12:E12)</f>
        <v>164000</v>
      </c>
    </row>
    <row r="13" spans="1:6" x14ac:dyDescent="0.25">
      <c r="A13" s="2" t="s">
        <v>8</v>
      </c>
      <c r="B13" s="12">
        <v>192</v>
      </c>
      <c r="C13" s="15">
        <f>B13/3</f>
        <v>64</v>
      </c>
      <c r="D13" s="7">
        <v>100000</v>
      </c>
      <c r="E13" s="7">
        <f t="shared" si="0"/>
        <v>64000</v>
      </c>
      <c r="F13" s="7">
        <f>SUM(D13:E13)</f>
        <v>164000</v>
      </c>
    </row>
    <row r="14" spans="1:6" x14ac:dyDescent="0.25">
      <c r="A14" s="2"/>
      <c r="B14" s="12"/>
      <c r="C14" s="15"/>
      <c r="D14" s="7"/>
      <c r="E14" s="7"/>
      <c r="F14" s="7"/>
    </row>
    <row r="15" spans="1:6" x14ac:dyDescent="0.25">
      <c r="A15" s="2" t="s">
        <v>18</v>
      </c>
      <c r="B15" s="12">
        <f>139+183+267</f>
        <v>589</v>
      </c>
      <c r="C15" s="15">
        <f>B15/3</f>
        <v>196.33333333333334</v>
      </c>
      <c r="D15" s="7">
        <v>100000</v>
      </c>
      <c r="E15" s="7">
        <f>C27*C15</f>
        <v>220000</v>
      </c>
      <c r="F15" s="7">
        <f>SUM(D15:E15)</f>
        <v>320000</v>
      </c>
    </row>
    <row r="16" spans="1:6" x14ac:dyDescent="0.25">
      <c r="A16" s="1" t="s">
        <v>9</v>
      </c>
      <c r="B16" s="19">
        <f>SUM(B6:B15)</f>
        <v>1597</v>
      </c>
      <c r="C16" s="16">
        <f>SUM(C6:C15)</f>
        <v>532.33333333333337</v>
      </c>
      <c r="D16" s="6">
        <f>SUM(D6:D15)</f>
        <v>800000</v>
      </c>
      <c r="E16" s="6">
        <f>SUM(E6:E15)</f>
        <v>458000</v>
      </c>
      <c r="F16" s="6">
        <f>SUM(F6:F15)</f>
        <v>1258000</v>
      </c>
    </row>
    <row r="18" spans="1:6" x14ac:dyDescent="0.25">
      <c r="B18" s="13" t="s">
        <v>10</v>
      </c>
      <c r="C18" s="17"/>
      <c r="D18" s="5">
        <v>1258000</v>
      </c>
      <c r="E18" t="s">
        <v>15</v>
      </c>
      <c r="F18" s="20" t="s">
        <v>24</v>
      </c>
    </row>
    <row r="19" spans="1:6" x14ac:dyDescent="0.25">
      <c r="B19" s="13" t="s">
        <v>11</v>
      </c>
      <c r="C19" s="17"/>
      <c r="D19" s="5">
        <f>D16*-1</f>
        <v>-800000</v>
      </c>
      <c r="E19" t="s">
        <v>15</v>
      </c>
      <c r="F19" s="20"/>
    </row>
    <row r="20" spans="1:6" x14ac:dyDescent="0.25">
      <c r="B20" s="13" t="s">
        <v>22</v>
      </c>
      <c r="C20" s="17"/>
      <c r="D20" s="8">
        <f>SUM(E10:E13)*-1</f>
        <v>-238000</v>
      </c>
      <c r="E20" t="s">
        <v>23</v>
      </c>
      <c r="F20" s="20"/>
    </row>
    <row r="21" spans="1:6" x14ac:dyDescent="0.25">
      <c r="B21" s="13" t="s">
        <v>12</v>
      </c>
      <c r="C21" s="17"/>
      <c r="D21" s="5">
        <f>SUM(D18:D20)</f>
        <v>220000</v>
      </c>
      <c r="E21" t="s">
        <v>15</v>
      </c>
      <c r="F21" s="20"/>
    </row>
    <row r="22" spans="1:6" x14ac:dyDescent="0.25">
      <c r="B22" s="13"/>
      <c r="C22" s="17"/>
      <c r="D22" s="5"/>
      <c r="F22" s="20"/>
    </row>
    <row r="23" spans="1:6" x14ac:dyDescent="0.25">
      <c r="B23" s="13" t="s">
        <v>13</v>
      </c>
      <c r="C23" s="17"/>
      <c r="D23" s="5"/>
    </row>
    <row r="24" spans="1:6" x14ac:dyDescent="0.25">
      <c r="B24" s="13"/>
      <c r="C24" s="17"/>
      <c r="D24" s="5"/>
    </row>
    <row r="25" spans="1:6" x14ac:dyDescent="0.25">
      <c r="B25" s="13" t="s">
        <v>20</v>
      </c>
      <c r="C25" s="17">
        <v>0</v>
      </c>
      <c r="D25" s="5"/>
    </row>
    <row r="26" spans="1:6" x14ac:dyDescent="0.25">
      <c r="B26" s="13" t="s">
        <v>19</v>
      </c>
      <c r="C26" s="17">
        <v>1000</v>
      </c>
      <c r="D26" s="5"/>
    </row>
    <row r="27" spans="1:6" x14ac:dyDescent="0.25">
      <c r="B27" s="13" t="s">
        <v>21</v>
      </c>
      <c r="C27" s="17">
        <f>SUM(D21)/(C15)</f>
        <v>1120.5432937181663</v>
      </c>
      <c r="D27" s="5"/>
    </row>
    <row r="28" spans="1:6" x14ac:dyDescent="0.25">
      <c r="C28" s="17"/>
      <c r="D28" s="5"/>
    </row>
    <row r="31" spans="1:6" x14ac:dyDescent="0.25">
      <c r="A31" s="4"/>
    </row>
    <row r="32" spans="1:6" x14ac:dyDescent="0.25">
      <c r="A32" s="4"/>
    </row>
  </sheetData>
  <sortState ref="A6:F13">
    <sortCondition ref="C6:C13"/>
  </sortState>
  <mergeCells count="1">
    <mergeCell ref="F18:F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&amp;LSag nr. 13-15802/dok. nr. 71523-14/jepo&amp;R&amp;D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2014-06-03T11:00:00+00:00</MeetingStartDate>
    <EnclosureFileNumber xmlns="d08b57ff-b9b7-4581-975d-98f87b579a51">71523/14</EnclosureFileNumber>
    <AgendaId xmlns="d08b57ff-b9b7-4581-975d-98f87b579a51">2641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1591602</FusionId>
    <AgendaAccessLevelName xmlns="d08b57ff-b9b7-4581-975d-98f87b579a51">Åben</AgendaAccessLevelName>
    <UNC xmlns="d08b57ff-b9b7-4581-975d-98f87b579a51">1421566</UNC>
    <MeetingTitle xmlns="d08b57ff-b9b7-4581-975d-98f87b579a51">03-06-2014</MeetingTitle>
    <MeetingDateAndTime xmlns="d08b57ff-b9b7-4581-975d-98f87b579a51">03-06-2014 fra 13:00 - 15:45</MeetingDateAndTime>
    <MeetingEndDate xmlns="d08b57ff-b9b7-4581-975d-98f87b579a51">2014-06-03T13:45:00+00:00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EE9F21-C988-47B3-B38B-226A1CED99FE}"/>
</file>

<file path=customXml/itemProps2.xml><?xml version="1.0" encoding="utf-8"?>
<ds:datastoreItem xmlns:ds="http://schemas.openxmlformats.org/officeDocument/2006/customXml" ds:itemID="{9D045023-DC70-4175-BB94-EC4AF131BA86}"/>
</file>

<file path=customXml/itemProps3.xml><?xml version="1.0" encoding="utf-8"?>
<ds:datastoreItem xmlns:ds="http://schemas.openxmlformats.org/officeDocument/2006/customXml" ds:itemID="{434B8A57-FBAE-4F26-BEB3-472D69D07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UBU-03-06-2014 - Bilag 100.05 Skønnet antal børn i ungdomsklubber ved helhedsløsning</dc:title>
  <dc:creator>Michael Ølgård Vind</dc:creator>
  <cp:lastModifiedBy>Jette Poulsen</cp:lastModifiedBy>
  <cp:lastPrinted>2014-06-03T11:18:21Z</cp:lastPrinted>
  <dcterms:created xsi:type="dcterms:W3CDTF">2014-05-08T09:50:31Z</dcterms:created>
  <dcterms:modified xsi:type="dcterms:W3CDTF">2014-06-03T11:18:23Z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